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47" activeTab="0"/>
  </bookViews>
  <sheets>
    <sheet name="SUMA 2023 (2)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  <definedName name="_xlnm.Print_Area" localSheetId="0">'SUMA 2023 (2)'!$A$1:$T$26</definedName>
  </definedNames>
  <calcPr fullCalcOnLoad="1"/>
</workbook>
</file>

<file path=xl/sharedStrings.xml><?xml version="1.0" encoding="utf-8"?>
<sst xmlns="http://schemas.openxmlformats.org/spreadsheetml/2006/main" count="29" uniqueCount="29">
  <si>
    <t>SC HUMANA LIFE MED SRL</t>
  </si>
  <si>
    <t>Nr. Crt.</t>
  </si>
  <si>
    <t>TOTAL</t>
  </si>
  <si>
    <t>DENUMIRE FURNIZOR</t>
  </si>
  <si>
    <t xml:space="preserve">SC SERVICII MEDICALE HC SRL              </t>
  </si>
  <si>
    <t>SC ELISSAN MED SRL</t>
  </si>
  <si>
    <t>SC PLACEBO MEDS SRL</t>
  </si>
  <si>
    <t>SC THE CARE HUB SRL</t>
  </si>
  <si>
    <t>SC ONCOMED SRL</t>
  </si>
  <si>
    <t>CENTRUL MEDICAL SANOFAM SRL</t>
  </si>
  <si>
    <t>SC FRAMAR MED SERVICES SRL</t>
  </si>
  <si>
    <t xml:space="preserve">SITUATIA VALORILOR DE CONTRACT AFERENTE ANULUI 2023 PENTRU FURNIZORII DE SERVICII MEDICALE DE INGRILJIRI LA DOMICILIU </t>
  </si>
  <si>
    <t>VALOARE DE CONTRACT IANUARIE 2023 (VALIDAT)</t>
  </si>
  <si>
    <t>VALOARE DE CONTRACT FEBRUARIE 2023 (VALIDAT)</t>
  </si>
  <si>
    <t>VALOARE DE CONTRACT MARTIE 2023 (VALIDAT)</t>
  </si>
  <si>
    <t>VALOARE DE CONTRACT TRIM.I 2023</t>
  </si>
  <si>
    <t>VALOARE DE CONTRACT APRILIE 2023 (VALIDAT)</t>
  </si>
  <si>
    <t>VALOARE DE CONTRACT MAI 2023 (VALIDAT)</t>
  </si>
  <si>
    <t>VALOARE DE CONTRACT IUNIE 2023 (VALIDAT)</t>
  </si>
  <si>
    <t>VALOARE DE CONTRACT TRIM.II 2023</t>
  </si>
  <si>
    <t>VALOARE DE CONTRACT IULIE 2023 (VALIDAT)</t>
  </si>
  <si>
    <t>VALOARE DE CONTRACT AUGUST 2023 (VALIDAT)</t>
  </si>
  <si>
    <t>VALOARE DE CONTRACT SEPTEMBRIE 2023 (VALIDAT)</t>
  </si>
  <si>
    <t>VALOARE DE CONTRACT TRIM. III 2023</t>
  </si>
  <si>
    <t>VALOARE DE CONTRACT OCTOMBRIE 2023 (VALIDAT)</t>
  </si>
  <si>
    <t xml:space="preserve">VALOARE DE CONTRACT NOIEMBRIE 2023 </t>
  </si>
  <si>
    <t xml:space="preserve">VALOARE DE CONTRACT DECEMBRIE 2023 </t>
  </si>
  <si>
    <t>VALOARE DE CONTRACT TRIM. IV 2023</t>
  </si>
  <si>
    <t>TOTAL VALOARE IANUARIE - DECEMBRIE 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</si>
</sst>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3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9" borderId="1" applyNumberFormat="0" applyAlignment="0" applyProtection="0"/>
    <xf numFmtId="0" fontId="17" fillId="14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0" borderId="0" applyNumberFormat="0" applyBorder="0" applyAlignment="0" applyProtection="0"/>
    <xf numFmtId="0" fontId="0" fillId="5" borderId="7" applyNumberFormat="0" applyFont="0" applyAlignment="0" applyProtection="0"/>
    <xf numFmtId="0" fontId="26" fillId="9" borderId="8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4" fontId="10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4" fontId="1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4"/>
  <sheetViews>
    <sheetView tabSelected="1" zoomScaleSheetLayoutView="75" zoomScalePageLayoutView="0" workbookViewId="0" topLeftCell="A1">
      <selection activeCell="T5" sqref="T5"/>
    </sheetView>
  </sheetViews>
  <sheetFormatPr defaultColWidth="9.140625" defaultRowHeight="12.75"/>
  <cols>
    <col min="1" max="1" width="3.00390625" style="1" customWidth="1"/>
    <col min="2" max="2" width="4.8515625" style="1" customWidth="1"/>
    <col min="3" max="3" width="45.00390625" style="1" customWidth="1"/>
    <col min="4" max="6" width="14.421875" style="5" customWidth="1"/>
    <col min="7" max="11" width="14.421875" style="1" customWidth="1"/>
    <col min="12" max="13" width="14.421875" style="30" customWidth="1"/>
    <col min="14" max="14" width="16.8515625" style="1" customWidth="1"/>
    <col min="15" max="15" width="14.421875" style="1" customWidth="1"/>
    <col min="16" max="16" width="17.8515625" style="1" customWidth="1"/>
    <col min="17" max="17" width="18.8515625" style="1" customWidth="1"/>
    <col min="18" max="18" width="18.28125" style="1" customWidth="1"/>
    <col min="19" max="19" width="15.140625" style="1" customWidth="1"/>
    <col min="20" max="20" width="19.421875" style="1" customWidth="1"/>
    <col min="21" max="21" width="11.28125" style="1" bestFit="1" customWidth="1"/>
    <col min="22" max="16384" width="9.140625" style="1" customWidth="1"/>
  </cols>
  <sheetData>
    <row r="1" spans="2:13" ht="31.5" customHeight="1">
      <c r="B1" s="2"/>
      <c r="C1" s="3"/>
      <c r="L1" s="1"/>
      <c r="M1" s="1"/>
    </row>
    <row r="2" spans="2:19" s="5" customFormat="1" ht="18" customHeight="1">
      <c r="B2" s="7"/>
      <c r="C2" s="33" t="s">
        <v>11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s="5" customFormat="1" ht="22.5" customHeight="1">
      <c r="C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20" s="2" customFormat="1" ht="86.25" customHeight="1">
      <c r="B4" s="18" t="s">
        <v>1</v>
      </c>
      <c r="C4" s="18" t="s">
        <v>3</v>
      </c>
      <c r="D4" s="19" t="s">
        <v>12</v>
      </c>
      <c r="E4" s="19" t="s">
        <v>13</v>
      </c>
      <c r="F4" s="19" t="s">
        <v>14</v>
      </c>
      <c r="G4" s="18" t="s">
        <v>15</v>
      </c>
      <c r="H4" s="18" t="s">
        <v>16</v>
      </c>
      <c r="I4" s="19" t="s">
        <v>17</v>
      </c>
      <c r="J4" s="19" t="s">
        <v>18</v>
      </c>
      <c r="K4" s="18" t="s">
        <v>19</v>
      </c>
      <c r="L4" s="19" t="s">
        <v>20</v>
      </c>
      <c r="M4" s="19" t="s">
        <v>21</v>
      </c>
      <c r="N4" s="19" t="s">
        <v>22</v>
      </c>
      <c r="O4" s="19" t="s">
        <v>23</v>
      </c>
      <c r="P4" s="19" t="s">
        <v>24</v>
      </c>
      <c r="Q4" s="19" t="s">
        <v>25</v>
      </c>
      <c r="R4" s="19" t="s">
        <v>26</v>
      </c>
      <c r="S4" s="19" t="s">
        <v>27</v>
      </c>
      <c r="T4" s="19" t="s">
        <v>28</v>
      </c>
    </row>
    <row r="5" spans="2:20" s="9" customFormat="1" ht="39" customHeight="1">
      <c r="B5" s="16">
        <v>1</v>
      </c>
      <c r="C5" s="10" t="s">
        <v>5</v>
      </c>
      <c r="D5" s="21">
        <v>11145</v>
      </c>
      <c r="E5" s="21">
        <v>9090</v>
      </c>
      <c r="F5" s="21">
        <v>13670</v>
      </c>
      <c r="G5" s="21">
        <f>D5+E5+F5</f>
        <v>33905</v>
      </c>
      <c r="H5" s="21">
        <v>10535</v>
      </c>
      <c r="I5" s="21">
        <v>10705</v>
      </c>
      <c r="J5" s="21">
        <v>10786</v>
      </c>
      <c r="K5" s="21">
        <f>H5+I5+J5</f>
        <v>32026</v>
      </c>
      <c r="L5" s="21">
        <v>5494</v>
      </c>
      <c r="M5" s="21">
        <v>12426</v>
      </c>
      <c r="N5" s="21">
        <v>17704</v>
      </c>
      <c r="O5" s="21">
        <f>L5+M5+N5</f>
        <v>35624</v>
      </c>
      <c r="P5" s="21">
        <v>12680</v>
      </c>
      <c r="Q5" s="21">
        <v>19872.79</v>
      </c>
      <c r="R5" s="21">
        <v>10026.67</v>
      </c>
      <c r="S5" s="21">
        <f>P5+Q5+R5</f>
        <v>42579.46</v>
      </c>
      <c r="T5" s="21">
        <f>G5+K5+O5+S5</f>
        <v>144134.46</v>
      </c>
    </row>
    <row r="6" spans="2:20" s="9" customFormat="1" ht="36.75" customHeight="1">
      <c r="B6" s="16">
        <v>2</v>
      </c>
      <c r="C6" s="10" t="s">
        <v>0</v>
      </c>
      <c r="D6" s="21">
        <v>41835</v>
      </c>
      <c r="E6" s="21">
        <v>38718.75</v>
      </c>
      <c r="F6" s="21">
        <v>61650</v>
      </c>
      <c r="G6" s="21">
        <f aca="true" t="shared" si="0" ref="G6:G12">D6+E6+F6</f>
        <v>142203.75</v>
      </c>
      <c r="H6" s="21">
        <v>42215</v>
      </c>
      <c r="I6" s="21">
        <v>51805</v>
      </c>
      <c r="J6" s="21">
        <v>45102.5</v>
      </c>
      <c r="K6" s="21">
        <f aca="true" t="shared" si="1" ref="K6:K12">H6+I6+J6</f>
        <v>139122.5</v>
      </c>
      <c r="L6" s="21">
        <v>27880</v>
      </c>
      <c r="M6" s="21">
        <v>45543</v>
      </c>
      <c r="N6" s="21">
        <v>36252</v>
      </c>
      <c r="O6" s="21">
        <f aca="true" t="shared" si="2" ref="O6:O12">L6+M6+N6</f>
        <v>109675</v>
      </c>
      <c r="P6" s="21">
        <v>37962</v>
      </c>
      <c r="Q6" s="21">
        <v>66519.17</v>
      </c>
      <c r="R6" s="21">
        <v>36479.6</v>
      </c>
      <c r="S6" s="21">
        <f aca="true" t="shared" si="3" ref="S6:S12">P6+Q6+R6</f>
        <v>140960.77</v>
      </c>
      <c r="T6" s="21">
        <f aca="true" t="shared" si="4" ref="T6:T12">G6+K6+O6+S6</f>
        <v>531962.02</v>
      </c>
    </row>
    <row r="7" spans="2:20" s="9" customFormat="1" ht="37.5" customHeight="1">
      <c r="B7" s="16">
        <v>3</v>
      </c>
      <c r="C7" s="10" t="s">
        <v>4</v>
      </c>
      <c r="D7" s="21">
        <v>7255</v>
      </c>
      <c r="E7" s="21">
        <v>8205</v>
      </c>
      <c r="F7" s="21">
        <v>9445</v>
      </c>
      <c r="G7" s="21">
        <f t="shared" si="0"/>
        <v>24905</v>
      </c>
      <c r="H7" s="21">
        <v>8960</v>
      </c>
      <c r="I7" s="21">
        <v>8745</v>
      </c>
      <c r="J7" s="21">
        <v>7280</v>
      </c>
      <c r="K7" s="21">
        <f t="shared" si="1"/>
        <v>24985</v>
      </c>
      <c r="L7" s="21">
        <v>9813</v>
      </c>
      <c r="M7" s="21">
        <v>16412</v>
      </c>
      <c r="N7" s="21">
        <v>12434</v>
      </c>
      <c r="O7" s="21">
        <f t="shared" si="2"/>
        <v>38659</v>
      </c>
      <c r="P7" s="21">
        <v>12900</v>
      </c>
      <c r="Q7" s="21">
        <v>23861.01</v>
      </c>
      <c r="R7" s="21">
        <v>11620.62</v>
      </c>
      <c r="S7" s="21">
        <f t="shared" si="3"/>
        <v>48381.63</v>
      </c>
      <c r="T7" s="21">
        <f t="shared" si="4"/>
        <v>136930.63</v>
      </c>
    </row>
    <row r="8" spans="2:20" s="9" customFormat="1" ht="37.5" customHeight="1">
      <c r="B8" s="16">
        <v>4</v>
      </c>
      <c r="C8" s="20" t="s">
        <v>6</v>
      </c>
      <c r="D8" s="21">
        <v>0</v>
      </c>
      <c r="E8" s="21">
        <v>0</v>
      </c>
      <c r="F8" s="21">
        <v>0</v>
      </c>
      <c r="G8" s="21">
        <f t="shared" si="0"/>
        <v>0</v>
      </c>
      <c r="H8" s="21">
        <v>0</v>
      </c>
      <c r="I8" s="21">
        <v>0</v>
      </c>
      <c r="J8" s="21">
        <v>0</v>
      </c>
      <c r="K8" s="21">
        <f t="shared" si="1"/>
        <v>0</v>
      </c>
      <c r="L8" s="21">
        <v>0</v>
      </c>
      <c r="M8" s="21">
        <v>0</v>
      </c>
      <c r="N8" s="21">
        <v>2850</v>
      </c>
      <c r="O8" s="21">
        <f t="shared" si="2"/>
        <v>2850</v>
      </c>
      <c r="P8" s="21">
        <v>3078</v>
      </c>
      <c r="Q8" s="21">
        <v>6692.57</v>
      </c>
      <c r="R8" s="21">
        <v>10574.76</v>
      </c>
      <c r="S8" s="21">
        <f t="shared" si="3"/>
        <v>20345.33</v>
      </c>
      <c r="T8" s="21">
        <f t="shared" si="4"/>
        <v>23195.33</v>
      </c>
    </row>
    <row r="9" spans="2:20" s="9" customFormat="1" ht="37.5" customHeight="1">
      <c r="B9" s="16">
        <v>5</v>
      </c>
      <c r="C9" s="20" t="s">
        <v>7</v>
      </c>
      <c r="D9" s="21">
        <v>0</v>
      </c>
      <c r="E9" s="21">
        <v>0</v>
      </c>
      <c r="F9" s="21">
        <v>0</v>
      </c>
      <c r="G9" s="21">
        <f t="shared" si="0"/>
        <v>0</v>
      </c>
      <c r="H9" s="21">
        <v>0</v>
      </c>
      <c r="I9" s="21">
        <v>0</v>
      </c>
      <c r="J9" s="21">
        <v>0</v>
      </c>
      <c r="K9" s="21">
        <f t="shared" si="1"/>
        <v>0</v>
      </c>
      <c r="L9" s="21">
        <v>85.5</v>
      </c>
      <c r="M9" s="21">
        <v>7723.5</v>
      </c>
      <c r="N9" s="21">
        <v>13618</v>
      </c>
      <c r="O9" s="21">
        <f t="shared" si="2"/>
        <v>21427</v>
      </c>
      <c r="P9" s="21">
        <v>3734</v>
      </c>
      <c r="Q9" s="21">
        <v>9171.77</v>
      </c>
      <c r="R9" s="21">
        <v>17099.05</v>
      </c>
      <c r="S9" s="21">
        <f t="shared" si="3"/>
        <v>30004.82</v>
      </c>
      <c r="T9" s="21">
        <f t="shared" si="4"/>
        <v>51431.82</v>
      </c>
    </row>
    <row r="10" spans="2:20" s="9" customFormat="1" ht="37.5" customHeight="1">
      <c r="B10" s="16">
        <v>6</v>
      </c>
      <c r="C10" s="20" t="s">
        <v>8</v>
      </c>
      <c r="D10" s="21">
        <v>0</v>
      </c>
      <c r="E10" s="21">
        <v>0</v>
      </c>
      <c r="F10" s="21">
        <v>0</v>
      </c>
      <c r="G10" s="21">
        <f t="shared" si="0"/>
        <v>0</v>
      </c>
      <c r="H10" s="21">
        <v>0</v>
      </c>
      <c r="I10" s="21">
        <v>0</v>
      </c>
      <c r="J10" s="21">
        <v>0</v>
      </c>
      <c r="K10" s="21">
        <f t="shared" si="1"/>
        <v>0</v>
      </c>
      <c r="L10" s="21">
        <v>228</v>
      </c>
      <c r="M10" s="21">
        <v>1502</v>
      </c>
      <c r="N10" s="21">
        <v>17014</v>
      </c>
      <c r="O10" s="21">
        <f t="shared" si="2"/>
        <v>18744</v>
      </c>
      <c r="P10" s="21">
        <v>13240</v>
      </c>
      <c r="Q10" s="21">
        <v>10606.52</v>
      </c>
      <c r="R10" s="21">
        <v>17961.68</v>
      </c>
      <c r="S10" s="21">
        <f t="shared" si="3"/>
        <v>41808.2</v>
      </c>
      <c r="T10" s="21">
        <f t="shared" si="4"/>
        <v>60552.2</v>
      </c>
    </row>
    <row r="11" spans="2:20" s="9" customFormat="1" ht="37.5" customHeight="1">
      <c r="B11" s="16">
        <v>7</v>
      </c>
      <c r="C11" s="20" t="s">
        <v>9</v>
      </c>
      <c r="D11" s="21">
        <v>0</v>
      </c>
      <c r="E11" s="21">
        <v>0</v>
      </c>
      <c r="F11" s="21">
        <v>0</v>
      </c>
      <c r="G11" s="21">
        <f t="shared" si="0"/>
        <v>0</v>
      </c>
      <c r="H11" s="21">
        <v>0</v>
      </c>
      <c r="I11" s="21">
        <v>0</v>
      </c>
      <c r="J11" s="21">
        <v>0</v>
      </c>
      <c r="K11" s="21">
        <f t="shared" si="1"/>
        <v>0</v>
      </c>
      <c r="L11" s="21">
        <v>1254</v>
      </c>
      <c r="M11" s="21">
        <v>7188</v>
      </c>
      <c r="N11" s="21">
        <v>16744</v>
      </c>
      <c r="O11" s="21">
        <f t="shared" si="2"/>
        <v>25186</v>
      </c>
      <c r="P11" s="21">
        <v>8208</v>
      </c>
      <c r="Q11" s="21">
        <v>8318.06</v>
      </c>
      <c r="R11" s="21">
        <v>14351.48</v>
      </c>
      <c r="S11" s="21">
        <f t="shared" si="3"/>
        <v>30877.539999999997</v>
      </c>
      <c r="T11" s="21">
        <f t="shared" si="4"/>
        <v>56063.53999999999</v>
      </c>
    </row>
    <row r="12" spans="2:20" s="9" customFormat="1" ht="37.5" customHeight="1">
      <c r="B12" s="16"/>
      <c r="C12" s="10" t="s">
        <v>10</v>
      </c>
      <c r="D12" s="21">
        <v>1920</v>
      </c>
      <c r="E12" s="22">
        <v>0</v>
      </c>
      <c r="F12" s="21">
        <v>0</v>
      </c>
      <c r="G12" s="21">
        <f t="shared" si="0"/>
        <v>1920</v>
      </c>
      <c r="H12" s="21">
        <v>0</v>
      </c>
      <c r="I12" s="21">
        <v>0</v>
      </c>
      <c r="J12" s="21">
        <v>0</v>
      </c>
      <c r="K12" s="21">
        <f t="shared" si="1"/>
        <v>0</v>
      </c>
      <c r="L12" s="21">
        <v>0</v>
      </c>
      <c r="M12" s="21">
        <v>0</v>
      </c>
      <c r="N12" s="21">
        <v>0</v>
      </c>
      <c r="O12" s="21">
        <f t="shared" si="2"/>
        <v>0</v>
      </c>
      <c r="P12" s="21">
        <v>0</v>
      </c>
      <c r="Q12" s="21">
        <v>0</v>
      </c>
      <c r="R12" s="21">
        <v>0</v>
      </c>
      <c r="S12" s="21">
        <f t="shared" si="3"/>
        <v>0</v>
      </c>
      <c r="T12" s="21">
        <f t="shared" si="4"/>
        <v>1920</v>
      </c>
    </row>
    <row r="13" spans="2:20" s="2" customFormat="1" ht="43.5" customHeight="1">
      <c r="B13" s="18"/>
      <c r="C13" s="18" t="s">
        <v>2</v>
      </c>
      <c r="D13" s="23">
        <f aca="true" t="shared" si="5" ref="D13:M13">SUM(D5:D12)</f>
        <v>62155</v>
      </c>
      <c r="E13" s="23">
        <f t="shared" si="5"/>
        <v>56013.75</v>
      </c>
      <c r="F13" s="23">
        <f t="shared" si="5"/>
        <v>84765</v>
      </c>
      <c r="G13" s="23">
        <f t="shared" si="5"/>
        <v>202933.75</v>
      </c>
      <c r="H13" s="23">
        <f t="shared" si="5"/>
        <v>61710</v>
      </c>
      <c r="I13" s="23">
        <f t="shared" si="5"/>
        <v>71255</v>
      </c>
      <c r="J13" s="23">
        <f t="shared" si="5"/>
        <v>63168.5</v>
      </c>
      <c r="K13" s="23">
        <f t="shared" si="5"/>
        <v>196133.5</v>
      </c>
      <c r="L13" s="23">
        <f t="shared" si="5"/>
        <v>44754.5</v>
      </c>
      <c r="M13" s="23">
        <f t="shared" si="5"/>
        <v>90794.5</v>
      </c>
      <c r="N13" s="23">
        <f aca="true" t="shared" si="6" ref="N13:T13">SUM(N5:N12)</f>
        <v>116616</v>
      </c>
      <c r="O13" s="23">
        <f t="shared" si="6"/>
        <v>252165</v>
      </c>
      <c r="P13" s="23">
        <f t="shared" si="6"/>
        <v>91802</v>
      </c>
      <c r="Q13" s="23">
        <f t="shared" si="6"/>
        <v>145041.88999999998</v>
      </c>
      <c r="R13" s="23">
        <f t="shared" si="6"/>
        <v>118113.86</v>
      </c>
      <c r="S13" s="23">
        <f t="shared" si="6"/>
        <v>354957.75</v>
      </c>
      <c r="T13" s="23">
        <f t="shared" si="6"/>
        <v>1006189.9999999999</v>
      </c>
    </row>
    <row r="14" spans="2:20" s="2" customFormat="1" ht="30" customHeight="1">
      <c r="B14" s="8"/>
      <c r="C14" s="8"/>
      <c r="D14" s="6"/>
      <c r="E14" s="6"/>
      <c r="F14" s="13"/>
      <c r="G14" s="14"/>
      <c r="H14" s="14"/>
      <c r="I14" s="14"/>
      <c r="J14" s="17"/>
      <c r="K14" s="17"/>
      <c r="L14" s="17"/>
      <c r="M14" s="17"/>
      <c r="N14" s="17"/>
      <c r="O14" s="17"/>
      <c r="P14" s="17"/>
      <c r="Q14" s="17"/>
      <c r="R14" s="32"/>
      <c r="S14" s="32"/>
      <c r="T14" s="28"/>
    </row>
    <row r="15" spans="4:20" ht="21.75" customHeight="1">
      <c r="D15" s="4"/>
      <c r="E15" s="4"/>
      <c r="F15" s="15"/>
      <c r="G15" s="14"/>
      <c r="H15" s="14"/>
      <c r="I15" s="14"/>
      <c r="J15" s="17"/>
      <c r="K15" s="17"/>
      <c r="L15" s="17"/>
      <c r="M15" s="17"/>
      <c r="N15" s="17"/>
      <c r="O15" s="17"/>
      <c r="P15" s="17"/>
      <c r="Q15" s="17"/>
      <c r="R15" s="17"/>
      <c r="S15" s="27"/>
      <c r="T15" s="28"/>
    </row>
    <row r="16" spans="3:21" s="12" customFormat="1" ht="21.75" customHeight="1">
      <c r="C16" s="24"/>
      <c r="G16" s="25"/>
      <c r="H16" s="11"/>
      <c r="I16" s="11"/>
      <c r="J16" s="11"/>
      <c r="K16" s="11"/>
      <c r="L16" s="11"/>
      <c r="M16" s="29"/>
      <c r="N16" s="11"/>
      <c r="O16" s="11"/>
      <c r="P16" s="11"/>
      <c r="Q16" s="11"/>
      <c r="R16" s="11"/>
      <c r="S16" s="11"/>
      <c r="U16" s="17"/>
    </row>
    <row r="17" spans="3:15" s="12" customFormat="1" ht="21.75" customHeight="1">
      <c r="C17" s="31"/>
      <c r="G17" s="31"/>
      <c r="O17" s="17"/>
    </row>
    <row r="18" spans="4:7" s="12" customFormat="1" ht="21.75" customHeight="1">
      <c r="D18" s="7"/>
      <c r="E18" s="7"/>
      <c r="F18" s="7"/>
      <c r="G18" s="31"/>
    </row>
    <row r="19" spans="4:17" s="12" customFormat="1" ht="21.75" customHeight="1">
      <c r="D19" s="7"/>
      <c r="E19" s="7"/>
      <c r="F19" s="7"/>
      <c r="G19" s="31"/>
      <c r="O19" s="17"/>
      <c r="Q19" s="17"/>
    </row>
    <row r="20" spans="4:18" s="12" customFormat="1" ht="21.75" customHeight="1">
      <c r="D20" s="7"/>
      <c r="E20" s="7"/>
      <c r="F20" s="7"/>
      <c r="G20" s="31"/>
      <c r="R20" s="17"/>
    </row>
    <row r="21" spans="4:19" s="11" customFormat="1" ht="21.75" customHeight="1">
      <c r="D21" s="26"/>
      <c r="E21" s="26"/>
      <c r="F21" s="26"/>
      <c r="G21" s="3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7"/>
      <c r="S21" s="12"/>
    </row>
    <row r="22" spans="4:19" s="11" customFormat="1" ht="21.75" customHeight="1">
      <c r="D22" s="26"/>
      <c r="E22" s="26"/>
      <c r="F22" s="26"/>
      <c r="G22" s="3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21.75" customHeight="1">
      <c r="G23" s="31"/>
    </row>
    <row r="24" ht="21.75" customHeight="1">
      <c r="G24" s="31"/>
    </row>
    <row r="25" ht="21.75" customHeight="1"/>
  </sheetData>
  <sheetProtection/>
  <mergeCells count="1">
    <mergeCell ref="R14:S1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Livia Potop</cp:lastModifiedBy>
  <cp:lastPrinted>2023-11-23T09:54:52Z</cp:lastPrinted>
  <dcterms:created xsi:type="dcterms:W3CDTF">2008-06-27T05:56:22Z</dcterms:created>
  <dcterms:modified xsi:type="dcterms:W3CDTF">2024-01-17T09:09:25Z</dcterms:modified>
  <cp:category/>
  <cp:version/>
  <cp:contentType/>
  <cp:contentStatus/>
</cp:coreProperties>
</file>